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5135" windowHeight="7620"/>
  </bookViews>
  <sheets>
    <sheet name="CDRatio" sheetId="1" r:id="rId1"/>
  </sheets>
  <calcPr calcId="124519"/>
</workbook>
</file>

<file path=xl/calcChain.xml><?xml version="1.0" encoding="utf-8"?>
<calcChain xmlns="http://schemas.openxmlformats.org/spreadsheetml/2006/main">
  <c r="O20" i="1"/>
  <c r="O18"/>
  <c r="O8"/>
  <c r="N20"/>
  <c r="N19"/>
  <c r="O19" s="1"/>
  <c r="N18"/>
  <c r="N17"/>
  <c r="O17" s="1"/>
  <c r="N16"/>
  <c r="O16" s="1"/>
  <c r="N15"/>
  <c r="O15" s="1"/>
  <c r="N14"/>
  <c r="O14" s="1"/>
  <c r="N13"/>
  <c r="O13" s="1"/>
  <c r="N12"/>
  <c r="N11"/>
  <c r="O11" s="1"/>
  <c r="N10"/>
  <c r="O10" s="1"/>
  <c r="N9"/>
  <c r="O9" s="1"/>
  <c r="N8"/>
  <c r="M21"/>
  <c r="N21" s="1"/>
  <c r="J23"/>
  <c r="I23"/>
  <c r="H23"/>
  <c r="E23"/>
  <c r="D23"/>
  <c r="C23"/>
  <c r="K23"/>
  <c r="N23" l="1"/>
  <c r="L20" l="1"/>
  <c r="L19"/>
  <c r="L18"/>
  <c r="L17"/>
  <c r="L16"/>
  <c r="L15"/>
  <c r="L14"/>
  <c r="L13"/>
  <c r="L12"/>
  <c r="L11"/>
  <c r="L10"/>
  <c r="L9"/>
  <c r="L8"/>
  <c r="G21"/>
  <c r="F21"/>
  <c r="F23" s="1"/>
  <c r="G12"/>
  <c r="O12" s="1"/>
  <c r="G23" l="1"/>
  <c r="O21"/>
  <c r="L21"/>
  <c r="L23" l="1"/>
  <c r="O23"/>
</calcChain>
</file>

<file path=xl/sharedStrings.xml><?xml version="1.0" encoding="utf-8"?>
<sst xmlns="http://schemas.openxmlformats.org/spreadsheetml/2006/main" count="36" uniqueCount="33">
  <si>
    <t xml:space="preserve"> </t>
  </si>
  <si>
    <t>No. in Actual and Amount in Crore</t>
  </si>
  <si>
    <t>Deposits</t>
  </si>
  <si>
    <t>Advances</t>
  </si>
  <si>
    <t>SR.</t>
  </si>
  <si>
    <t>Name of District</t>
  </si>
  <si>
    <t>Branch</t>
  </si>
  <si>
    <t>Rural</t>
  </si>
  <si>
    <t>Semi-Urban</t>
  </si>
  <si>
    <t xml:space="preserve">Urban </t>
  </si>
  <si>
    <t>Total</t>
  </si>
  <si>
    <t>CD Ratio</t>
  </si>
  <si>
    <t>HARIDWAR</t>
  </si>
  <si>
    <t>ALMORA</t>
  </si>
  <si>
    <t>TEHRI GARHWAL</t>
  </si>
  <si>
    <t>UDAM SINGH NAGAR</t>
  </si>
  <si>
    <t>UTTAR KASHI</t>
  </si>
  <si>
    <t>DEHRADUN</t>
  </si>
  <si>
    <t>PITHORAGARH</t>
  </si>
  <si>
    <t>CHAMOLI</t>
  </si>
  <si>
    <t>PAURI GARHWAL</t>
  </si>
  <si>
    <t>BAGESHWAR</t>
  </si>
  <si>
    <t>CHAMPAWAT</t>
  </si>
  <si>
    <t>NAINITAL</t>
  </si>
  <si>
    <t>RUDRA PRAYAG</t>
  </si>
  <si>
    <t>CD Ratio (Within State Adv)</t>
  </si>
  <si>
    <t>Outside State Advances          (B)</t>
  </si>
  <si>
    <t>Total Adavances         (A+B)</t>
  </si>
  <si>
    <t>Total                 (A)</t>
  </si>
  <si>
    <t>RIDF</t>
  </si>
  <si>
    <t>DISTRICT WISE CD RATIO AS ON 30.06.2024</t>
  </si>
  <si>
    <t>TOTAL ALL DISTT</t>
  </si>
  <si>
    <t>TOTAL ( ALL DISTT + RIDF)</t>
  </si>
</sst>
</file>

<file path=xl/styles.xml><?xml version="1.0" encoding="utf-8"?>
<styleSheet xmlns="http://schemas.openxmlformats.org/spreadsheetml/2006/main">
  <fonts count="9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Arial"/>
      <family val="2"/>
    </font>
    <font>
      <b/>
      <u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3" fillId="2" borderId="2" xfId="0" applyFont="1" applyFill="1" applyBorder="1"/>
    <xf numFmtId="2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3"/>
  <sheetViews>
    <sheetView tabSelected="1" zoomScale="87" zoomScaleNormal="87" workbookViewId="0">
      <selection activeCell="N9" sqref="N9"/>
    </sheetView>
  </sheetViews>
  <sheetFormatPr defaultColWidth="9.6640625" defaultRowHeight="15.75"/>
  <cols>
    <col min="1" max="1" width="4.21875" style="2" customWidth="1"/>
    <col min="2" max="2" width="21" style="2" customWidth="1"/>
    <col min="3" max="3" width="6.21875" style="2" bestFit="1" customWidth="1"/>
    <col min="4" max="4" width="8" style="2" bestFit="1" customWidth="1"/>
    <col min="5" max="5" width="9.6640625" style="2" bestFit="1" customWidth="1"/>
    <col min="6" max="7" width="8.88671875" style="2" bestFit="1" customWidth="1"/>
    <col min="8" max="8" width="8" style="2" bestFit="1" customWidth="1"/>
    <col min="9" max="9" width="9.6640625" style="2" bestFit="1" customWidth="1"/>
    <col min="10" max="10" width="8" style="2" bestFit="1" customWidth="1"/>
    <col min="11" max="11" width="8.88671875" style="2" bestFit="1" customWidth="1"/>
    <col min="12" max="12" width="8.5546875" style="2" customWidth="1"/>
    <col min="13" max="13" width="10.21875" style="1" customWidth="1"/>
    <col min="14" max="14" width="9.5546875" style="1" customWidth="1"/>
    <col min="15" max="15" width="7.21875" style="1" bestFit="1" customWidth="1"/>
    <col min="16" max="243" width="9.6640625" style="1" customWidth="1"/>
  </cols>
  <sheetData>
    <row r="1" spans="1:243" ht="24.75" customHeight="1">
      <c r="A1" s="2" t="s">
        <v>0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243" ht="24.75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243" ht="24.75" customHeight="1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243" ht="18.75" customHeight="1">
      <c r="A4" s="3"/>
      <c r="B4" s="26" t="s">
        <v>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243" ht="18.75" hidden="1">
      <c r="A5" s="3"/>
      <c r="B5" s="4"/>
      <c r="C5" s="5"/>
      <c r="D5" s="6"/>
      <c r="E5" s="6"/>
      <c r="F5" s="6"/>
      <c r="G5" s="6"/>
      <c r="H5" s="6"/>
      <c r="I5" s="6"/>
      <c r="J5" s="6"/>
      <c r="K5" s="6"/>
      <c r="L5" s="5"/>
    </row>
    <row r="6" spans="1:243" ht="19.5" customHeight="1">
      <c r="A6" s="8"/>
      <c r="B6" s="8"/>
      <c r="C6" s="8"/>
      <c r="D6" s="22" t="s">
        <v>2</v>
      </c>
      <c r="E6" s="22"/>
      <c r="F6" s="22"/>
      <c r="G6" s="22"/>
      <c r="H6" s="22" t="s">
        <v>3</v>
      </c>
      <c r="I6" s="22"/>
      <c r="J6" s="22"/>
      <c r="K6" s="22"/>
      <c r="L6" s="27" t="s">
        <v>25</v>
      </c>
      <c r="M6" s="22" t="s">
        <v>26</v>
      </c>
      <c r="N6" s="22" t="s">
        <v>27</v>
      </c>
      <c r="O6" s="22" t="s">
        <v>11</v>
      </c>
    </row>
    <row r="7" spans="1:243" ht="51" customHeight="1">
      <c r="A7" s="13" t="s">
        <v>4</v>
      </c>
      <c r="B7" s="13" t="s">
        <v>5</v>
      </c>
      <c r="C7" s="13" t="s">
        <v>6</v>
      </c>
      <c r="D7" s="13" t="s">
        <v>7</v>
      </c>
      <c r="E7" s="13" t="s">
        <v>8</v>
      </c>
      <c r="F7" s="14" t="s">
        <v>9</v>
      </c>
      <c r="G7" s="14" t="s">
        <v>10</v>
      </c>
      <c r="H7" s="13" t="s">
        <v>7</v>
      </c>
      <c r="I7" s="13" t="s">
        <v>8</v>
      </c>
      <c r="J7" s="14" t="s">
        <v>9</v>
      </c>
      <c r="K7" s="14" t="s">
        <v>28</v>
      </c>
      <c r="L7" s="28"/>
      <c r="M7" s="22"/>
      <c r="N7" s="22"/>
      <c r="O7" s="22"/>
    </row>
    <row r="8" spans="1:243">
      <c r="A8" s="8">
        <v>1</v>
      </c>
      <c r="B8" s="8" t="s">
        <v>13</v>
      </c>
      <c r="C8" s="8">
        <v>154</v>
      </c>
      <c r="D8" s="8">
        <v>4325.1499999999996</v>
      </c>
      <c r="E8" s="11">
        <v>3792.49</v>
      </c>
      <c r="F8" s="8">
        <v>211.81</v>
      </c>
      <c r="G8" s="8">
        <v>8329.4500000000007</v>
      </c>
      <c r="H8" s="8">
        <v>973.19</v>
      </c>
      <c r="I8" s="8">
        <v>1162.52</v>
      </c>
      <c r="J8" s="8">
        <v>143.02000000000001</v>
      </c>
      <c r="K8" s="8">
        <v>2278.73</v>
      </c>
      <c r="L8" s="16">
        <f>K8/G8*100</f>
        <v>27.357508599007136</v>
      </c>
      <c r="M8" s="15">
        <v>1.3</v>
      </c>
      <c r="N8" s="15">
        <f>K8+M8</f>
        <v>2280.0300000000002</v>
      </c>
      <c r="O8" s="16">
        <f>N8/G8*100</f>
        <v>27.373115871996351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>
      <c r="A9" s="8">
        <v>2</v>
      </c>
      <c r="B9" s="8" t="s">
        <v>21</v>
      </c>
      <c r="C9" s="8">
        <v>57</v>
      </c>
      <c r="D9" s="8">
        <v>2488.81</v>
      </c>
      <c r="E9" s="11">
        <v>0</v>
      </c>
      <c r="F9" s="8">
        <v>57.17</v>
      </c>
      <c r="G9" s="8">
        <v>2545.98</v>
      </c>
      <c r="H9" s="8">
        <v>576.57000000000005</v>
      </c>
      <c r="I9" s="8">
        <v>3.78</v>
      </c>
      <c r="J9" s="8">
        <v>30.36</v>
      </c>
      <c r="K9" s="8">
        <v>610.71</v>
      </c>
      <c r="L9" s="16">
        <f t="shared" ref="L9:L23" si="0">K9/G9*100</f>
        <v>23.987226922442439</v>
      </c>
      <c r="M9" s="15">
        <v>0</v>
      </c>
      <c r="N9" s="15">
        <f t="shared" ref="N9:N21" si="1">K9+M9</f>
        <v>610.71</v>
      </c>
      <c r="O9" s="16">
        <f t="shared" ref="O9:O21" si="2">N9/G9*100</f>
        <v>23.987226922442439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>
      <c r="A10" s="8">
        <v>3</v>
      </c>
      <c r="B10" s="8" t="s">
        <v>19</v>
      </c>
      <c r="C10" s="8">
        <v>105</v>
      </c>
      <c r="D10" s="8">
        <v>2892.58</v>
      </c>
      <c r="E10" s="11">
        <v>2271.5500000000002</v>
      </c>
      <c r="F10" s="8">
        <v>0</v>
      </c>
      <c r="G10" s="8">
        <v>5164.13</v>
      </c>
      <c r="H10" s="8">
        <v>807.8</v>
      </c>
      <c r="I10" s="8">
        <v>599.73</v>
      </c>
      <c r="J10" s="8">
        <v>11.85</v>
      </c>
      <c r="K10" s="8">
        <v>1419.38</v>
      </c>
      <c r="L10" s="16">
        <f t="shared" si="0"/>
        <v>27.485365395526451</v>
      </c>
      <c r="M10" s="15">
        <v>879.13</v>
      </c>
      <c r="N10" s="15">
        <f t="shared" si="1"/>
        <v>2298.5100000000002</v>
      </c>
      <c r="O10" s="16">
        <f t="shared" si="2"/>
        <v>44.509142875953941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>
      <c r="A11" s="8">
        <v>4</v>
      </c>
      <c r="B11" s="8" t="s">
        <v>22</v>
      </c>
      <c r="C11" s="8">
        <v>69</v>
      </c>
      <c r="D11" s="8">
        <v>2206.67</v>
      </c>
      <c r="E11" s="11">
        <v>656.21</v>
      </c>
      <c r="F11" s="8">
        <v>127.68</v>
      </c>
      <c r="G11" s="8">
        <v>2990.56</v>
      </c>
      <c r="H11" s="8">
        <v>690.91</v>
      </c>
      <c r="I11" s="8">
        <v>306.64</v>
      </c>
      <c r="J11" s="8">
        <v>74.430000000000007</v>
      </c>
      <c r="K11" s="8">
        <v>1071.98</v>
      </c>
      <c r="L11" s="16">
        <f t="shared" si="0"/>
        <v>35.845460382002038</v>
      </c>
      <c r="M11" s="15">
        <v>1701.19</v>
      </c>
      <c r="N11" s="15">
        <f t="shared" si="1"/>
        <v>2773.17</v>
      </c>
      <c r="O11" s="16">
        <f t="shared" si="2"/>
        <v>92.730792894976204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 s="8">
        <v>5</v>
      </c>
      <c r="B12" s="8" t="s">
        <v>17</v>
      </c>
      <c r="C12" s="8">
        <v>625</v>
      </c>
      <c r="D12" s="8">
        <v>8860.35</v>
      </c>
      <c r="E12" s="11">
        <v>9808.81</v>
      </c>
      <c r="F12" s="15">
        <v>74292.399999999994</v>
      </c>
      <c r="G12" s="8">
        <f>SUM(D12:F12)</f>
        <v>92961.56</v>
      </c>
      <c r="H12" s="8">
        <v>2804.76</v>
      </c>
      <c r="I12" s="8">
        <v>6433.5</v>
      </c>
      <c r="J12" s="8">
        <v>27612.86</v>
      </c>
      <c r="K12" s="8">
        <v>36851.120000000003</v>
      </c>
      <c r="L12" s="16">
        <f t="shared" si="0"/>
        <v>39.641245263095847</v>
      </c>
      <c r="M12" s="15">
        <v>1530.81</v>
      </c>
      <c r="N12" s="15">
        <f t="shared" si="1"/>
        <v>38381.93</v>
      </c>
      <c r="O12" s="16">
        <f t="shared" si="2"/>
        <v>41.28795816249211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 s="8">
        <v>6</v>
      </c>
      <c r="B13" s="8" t="s">
        <v>12</v>
      </c>
      <c r="C13" s="8">
        <v>311</v>
      </c>
      <c r="D13" s="8">
        <v>6396.22</v>
      </c>
      <c r="E13" s="11">
        <v>3358.71</v>
      </c>
      <c r="F13" s="8">
        <v>19924.830000000002</v>
      </c>
      <c r="G13" s="8">
        <v>29679.759999999998</v>
      </c>
      <c r="H13" s="8">
        <v>4231.29</v>
      </c>
      <c r="I13" s="8">
        <v>1856.15</v>
      </c>
      <c r="J13" s="8">
        <v>12070.51</v>
      </c>
      <c r="K13" s="8">
        <v>18157.95</v>
      </c>
      <c r="L13" s="16">
        <f t="shared" si="0"/>
        <v>61.179571532923447</v>
      </c>
      <c r="M13" s="15">
        <v>2813.89</v>
      </c>
      <c r="N13" s="15">
        <f t="shared" si="1"/>
        <v>20971.84</v>
      </c>
      <c r="O13" s="16">
        <f t="shared" si="2"/>
        <v>70.660409652908257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 s="8">
        <v>7</v>
      </c>
      <c r="B14" s="8" t="s">
        <v>23</v>
      </c>
      <c r="C14" s="8">
        <v>281</v>
      </c>
      <c r="D14" s="8">
        <v>5946.35</v>
      </c>
      <c r="E14" s="11">
        <v>5103.1000000000004</v>
      </c>
      <c r="F14" s="8">
        <v>14643.78</v>
      </c>
      <c r="G14" s="8">
        <v>25693.23</v>
      </c>
      <c r="H14" s="8">
        <v>2106.1</v>
      </c>
      <c r="I14" s="8">
        <v>1745.55</v>
      </c>
      <c r="J14" s="8">
        <v>10247.94</v>
      </c>
      <c r="K14" s="8">
        <v>14099.59</v>
      </c>
      <c r="L14" s="16">
        <f t="shared" si="0"/>
        <v>54.876673738568492</v>
      </c>
      <c r="M14" s="15">
        <v>25.06</v>
      </c>
      <c r="N14" s="15">
        <f t="shared" si="1"/>
        <v>14124.65</v>
      </c>
      <c r="O14" s="16">
        <f t="shared" si="2"/>
        <v>54.974209159377786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 s="8">
        <v>8</v>
      </c>
      <c r="B15" s="8" t="s">
        <v>20</v>
      </c>
      <c r="C15" s="8">
        <v>207</v>
      </c>
      <c r="D15" s="8">
        <v>5762.41</v>
      </c>
      <c r="E15" s="11">
        <v>6047.79</v>
      </c>
      <c r="F15" s="8">
        <v>152.6</v>
      </c>
      <c r="G15" s="8">
        <v>11962.8</v>
      </c>
      <c r="H15" s="8">
        <v>1412.09</v>
      </c>
      <c r="I15" s="8">
        <v>1763.8</v>
      </c>
      <c r="J15" s="8">
        <v>59.57</v>
      </c>
      <c r="K15" s="8">
        <v>3235.46</v>
      </c>
      <c r="L15" s="16">
        <f t="shared" si="0"/>
        <v>27.046009295482666</v>
      </c>
      <c r="M15" s="15">
        <v>22.36</v>
      </c>
      <c r="N15" s="15">
        <f t="shared" si="1"/>
        <v>3257.82</v>
      </c>
      <c r="O15" s="16">
        <f t="shared" si="2"/>
        <v>27.232922058380982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 s="8">
        <v>9</v>
      </c>
      <c r="B16" s="8" t="s">
        <v>18</v>
      </c>
      <c r="C16" s="8">
        <v>116</v>
      </c>
      <c r="D16" s="8">
        <v>2982.16</v>
      </c>
      <c r="E16" s="11">
        <v>2888.34</v>
      </c>
      <c r="F16" s="8">
        <v>269.10000000000002</v>
      </c>
      <c r="G16" s="8">
        <v>6139.6</v>
      </c>
      <c r="H16" s="8">
        <v>914.02</v>
      </c>
      <c r="I16" s="8">
        <v>877.53</v>
      </c>
      <c r="J16" s="8">
        <v>248.41</v>
      </c>
      <c r="K16" s="8">
        <v>2039.96</v>
      </c>
      <c r="L16" s="16">
        <f t="shared" si="0"/>
        <v>33.226268812300475</v>
      </c>
      <c r="M16" s="15">
        <v>38.729999999999997</v>
      </c>
      <c r="N16" s="15">
        <f t="shared" si="1"/>
        <v>2078.69</v>
      </c>
      <c r="O16" s="16">
        <f t="shared" si="2"/>
        <v>33.857091667209588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 s="8">
        <v>10</v>
      </c>
      <c r="B17" s="8" t="s">
        <v>24</v>
      </c>
      <c r="C17" s="8">
        <v>55</v>
      </c>
      <c r="D17" s="8">
        <v>2763.65</v>
      </c>
      <c r="E17" s="11">
        <v>204.61</v>
      </c>
      <c r="F17" s="8">
        <v>0</v>
      </c>
      <c r="G17" s="8">
        <v>2968.26</v>
      </c>
      <c r="H17" s="8">
        <v>784.86</v>
      </c>
      <c r="I17" s="8">
        <v>66</v>
      </c>
      <c r="J17" s="8">
        <v>1.92</v>
      </c>
      <c r="K17" s="8">
        <v>852.78</v>
      </c>
      <c r="L17" s="16">
        <f t="shared" si="0"/>
        <v>28.729963008631316</v>
      </c>
      <c r="M17" s="15">
        <v>0</v>
      </c>
      <c r="N17" s="15">
        <f t="shared" si="1"/>
        <v>852.78</v>
      </c>
      <c r="O17" s="16">
        <f t="shared" si="2"/>
        <v>28.729963008631316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 s="8">
        <v>11</v>
      </c>
      <c r="B18" s="8" t="s">
        <v>14</v>
      </c>
      <c r="C18" s="8">
        <v>153</v>
      </c>
      <c r="D18" s="8">
        <v>4569.2700000000004</v>
      </c>
      <c r="E18" s="11">
        <v>2430.36</v>
      </c>
      <c r="F18" s="8">
        <v>499.4</v>
      </c>
      <c r="G18" s="8">
        <v>7499.03</v>
      </c>
      <c r="H18" s="8">
        <v>1250.08</v>
      </c>
      <c r="I18" s="8">
        <v>778.35</v>
      </c>
      <c r="J18" s="8">
        <v>286.70999999999998</v>
      </c>
      <c r="K18" s="8">
        <v>2315.14</v>
      </c>
      <c r="L18" s="16">
        <f t="shared" si="0"/>
        <v>30.872526180052617</v>
      </c>
      <c r="M18" s="15">
        <v>189.54</v>
      </c>
      <c r="N18" s="15">
        <f t="shared" si="1"/>
        <v>2504.6799999999998</v>
      </c>
      <c r="O18" s="16">
        <f t="shared" si="2"/>
        <v>33.400053073530842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 s="8">
        <v>12</v>
      </c>
      <c r="B19" s="8" t="s">
        <v>15</v>
      </c>
      <c r="C19" s="8">
        <v>350</v>
      </c>
      <c r="D19" s="8">
        <v>3866.48</v>
      </c>
      <c r="E19" s="11">
        <v>6116.92</v>
      </c>
      <c r="F19" s="8">
        <v>11455.53</v>
      </c>
      <c r="G19" s="8">
        <v>21438.93</v>
      </c>
      <c r="H19" s="8">
        <v>3774.95</v>
      </c>
      <c r="I19" s="8">
        <v>5902.48</v>
      </c>
      <c r="J19" s="8">
        <v>12619.35</v>
      </c>
      <c r="K19" s="8">
        <v>22296.78</v>
      </c>
      <c r="L19" s="16">
        <f t="shared" si="0"/>
        <v>104.00136573980137</v>
      </c>
      <c r="M19" s="15">
        <v>1384.52</v>
      </c>
      <c r="N19" s="15">
        <f t="shared" si="1"/>
        <v>23681.3</v>
      </c>
      <c r="O19" s="16">
        <f t="shared" si="2"/>
        <v>110.45933728968748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 s="8">
        <v>13</v>
      </c>
      <c r="B20" s="8" t="s">
        <v>16</v>
      </c>
      <c r="C20" s="8">
        <v>77</v>
      </c>
      <c r="D20" s="8">
        <v>1546.14</v>
      </c>
      <c r="E20" s="11">
        <v>1489.32</v>
      </c>
      <c r="F20" s="8">
        <v>10.46</v>
      </c>
      <c r="G20" s="8">
        <v>3045.92</v>
      </c>
      <c r="H20" s="8">
        <v>832.52</v>
      </c>
      <c r="I20" s="8">
        <v>716.5</v>
      </c>
      <c r="J20" s="8">
        <v>15.98</v>
      </c>
      <c r="K20" s="8">
        <v>1565</v>
      </c>
      <c r="L20" s="16">
        <f t="shared" si="0"/>
        <v>51.380206965383202</v>
      </c>
      <c r="M20" s="15">
        <v>0</v>
      </c>
      <c r="N20" s="15">
        <f t="shared" si="1"/>
        <v>1565</v>
      </c>
      <c r="O20" s="16">
        <f t="shared" si="2"/>
        <v>51.380206965383202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 s="7" customFormat="1">
      <c r="A21" s="9"/>
      <c r="B21" s="10" t="s">
        <v>31</v>
      </c>
      <c r="C21" s="10">
        <v>2560</v>
      </c>
      <c r="D21" s="10">
        <v>54606.239999999998</v>
      </c>
      <c r="E21" s="12">
        <v>44168.21</v>
      </c>
      <c r="F21" s="10">
        <f>SUM(F8:F20)</f>
        <v>121644.76000000001</v>
      </c>
      <c r="G21" s="10">
        <f>SUM(G8:G20)</f>
        <v>220419.21000000002</v>
      </c>
      <c r="H21" s="10">
        <v>21159.14</v>
      </c>
      <c r="I21" s="10">
        <v>22212.53</v>
      </c>
      <c r="J21" s="10">
        <v>63422.91</v>
      </c>
      <c r="K21" s="10">
        <v>106794.58</v>
      </c>
      <c r="L21" s="17">
        <f t="shared" si="0"/>
        <v>48.45066816091029</v>
      </c>
      <c r="M21" s="17">
        <f>SUM(M8:M20)</f>
        <v>8586.5299999999988</v>
      </c>
      <c r="N21" s="20">
        <f t="shared" si="1"/>
        <v>115381.11</v>
      </c>
      <c r="O21" s="17">
        <f t="shared" si="2"/>
        <v>52.346213381311003</v>
      </c>
    </row>
    <row r="22" spans="1:243" s="1" customFormat="1">
      <c r="A22" s="8"/>
      <c r="B22" s="10" t="s">
        <v>29</v>
      </c>
      <c r="C22" s="18"/>
      <c r="D22" s="18"/>
      <c r="E22" s="19"/>
      <c r="F22" s="18"/>
      <c r="G22" s="18"/>
      <c r="H22" s="18"/>
      <c r="I22" s="18"/>
      <c r="J22" s="18"/>
      <c r="K22" s="18">
        <v>3221.35</v>
      </c>
      <c r="L22" s="8"/>
      <c r="M22" s="15"/>
      <c r="N22" s="18">
        <v>3221.35</v>
      </c>
      <c r="O22" s="20"/>
    </row>
    <row r="23" spans="1:243">
      <c r="A23" s="8"/>
      <c r="B23" s="10" t="s">
        <v>32</v>
      </c>
      <c r="C23" s="10">
        <f t="shared" ref="C23:J23" si="3">C21+C22</f>
        <v>2560</v>
      </c>
      <c r="D23" s="10">
        <f t="shared" si="3"/>
        <v>54606.239999999998</v>
      </c>
      <c r="E23" s="10">
        <f t="shared" si="3"/>
        <v>44168.21</v>
      </c>
      <c r="F23" s="10">
        <f t="shared" si="3"/>
        <v>121644.76000000001</v>
      </c>
      <c r="G23" s="10">
        <f t="shared" si="3"/>
        <v>220419.21000000002</v>
      </c>
      <c r="H23" s="10">
        <f t="shared" si="3"/>
        <v>21159.14</v>
      </c>
      <c r="I23" s="10">
        <f t="shared" si="3"/>
        <v>22212.53</v>
      </c>
      <c r="J23" s="10">
        <f t="shared" si="3"/>
        <v>63422.91</v>
      </c>
      <c r="K23" s="10">
        <f>K21+K22</f>
        <v>110015.93000000001</v>
      </c>
      <c r="L23" s="17">
        <f t="shared" si="0"/>
        <v>49.912133339013423</v>
      </c>
      <c r="M23" s="16"/>
      <c r="N23" s="21">
        <f>N21+N22</f>
        <v>118602.46</v>
      </c>
      <c r="O23" s="17">
        <f>N23/G23*100</f>
        <v>53.807678559414128</v>
      </c>
    </row>
  </sheetData>
  <sortState ref="B8:L20">
    <sortCondition ref="B8"/>
  </sortState>
  <mergeCells count="10">
    <mergeCell ref="D6:G6"/>
    <mergeCell ref="H6:K6"/>
    <mergeCell ref="B1:L1"/>
    <mergeCell ref="B2:L2"/>
    <mergeCell ref="A3:O3"/>
    <mergeCell ref="B4:O4"/>
    <mergeCell ref="L6:L7"/>
    <mergeCell ref="M6:M7"/>
    <mergeCell ref="N6:N7"/>
    <mergeCell ref="O6:O7"/>
  </mergeCells>
  <printOptions horizontalCentered="1" verticalCentered="1"/>
  <pageMargins left="0.55118110236220497" right="0.31496062992126" top="0.118110236220472" bottom="0.118110236220472" header="0" footer="0"/>
  <pageSetup paperSize="9" scale="84" orientation="landscape" r:id="rId1"/>
  <headerFooter alignWithMargins="0">
    <oddFooter>&amp;L&amp;"Arial"&amp;12&amp;F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CDRatio</vt:lpstr>
    </vt:vector>
  </TitlesOfParts>
  <Company>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sbi</cp:lastModifiedBy>
  <cp:lastPrinted>2024-07-25T10:52:25Z</cp:lastPrinted>
  <dcterms:created xsi:type="dcterms:W3CDTF">2013-06-28T06:52:05Z</dcterms:created>
  <dcterms:modified xsi:type="dcterms:W3CDTF">2024-07-31T10:13:56Z</dcterms:modified>
</cp:coreProperties>
</file>